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20" windowHeight="9600"/>
  </bookViews>
  <sheets>
    <sheet name="Loan Forgiveness" sheetId="1" r:id="rId1"/>
  </sheets>
  <calcPr calcId="162913"/>
</workbook>
</file>

<file path=xl/calcChain.xml><?xml version="1.0" encoding="utf-8"?>
<calcChain xmlns="http://schemas.openxmlformats.org/spreadsheetml/2006/main">
  <c r="B29" i="1"/>
  <c r="B35"/>
  <c r="B34"/>
  <c r="B42"/>
  <c r="B58"/>
  <c r="B59"/>
  <c r="B69"/>
  <c r="B47"/>
  <c r="B36"/>
  <c r="B44"/>
  <c r="B48"/>
  <c r="B50"/>
  <c r="B60"/>
  <c r="B63"/>
  <c r="B70"/>
  <c r="B72"/>
  <c r="B75"/>
  <c r="B77"/>
</calcChain>
</file>

<file path=xl/sharedStrings.xml><?xml version="1.0" encoding="utf-8"?>
<sst xmlns="http://schemas.openxmlformats.org/spreadsheetml/2006/main" count="80" uniqueCount="78">
  <si>
    <t xml:space="preserve">SMALL BUSINESS INTERRUPTION LOANS/PAYCHECK PROTECTION PROGRAM </t>
  </si>
  <si>
    <t>UNDER THE CORONAVIRUS AID, RELIEF, AND ECONOMIC SECURITY ACT (“CARES Act”)</t>
  </si>
  <si>
    <t xml:space="preserve">ESTIMATE OF MAXIMUM PPP LOAN FORGIVENESS AMOUNT </t>
  </si>
  <si>
    <t xml:space="preserve">NOTE:  This calculator is based on the CARES Act (PL 116-136) and guidance from the U.S. Treasury.  The terms used in the calculator are subject to the requirements of the U.S. Small Business Administration Paycheck Protection Program and may be subject to interpretation by lenders or additional guidance.  </t>
  </si>
  <si>
    <t xml:space="preserve">The amount of loan forgiveness can be up to the full principal amount of the loan and any accrued interest if the loan proceeds are used to cover eligible payroll and certain eligible non-payroll expenses, 75% of the loan amount is used for eligible payroll expenses, and no more than 25% of the amount forgiven is used for eligible non-payroll costs.  Additional reductions may be required to the extent that employee headcount and employee compensation is not maintained.  Borrowers can use the worksheet below to compute the approximate loan forgiveness, but should work with their lenders to determine the actual amount of loan forgiveness.  </t>
  </si>
  <si>
    <t>INPUTS</t>
  </si>
  <si>
    <t>OUTPUTS</t>
  </si>
  <si>
    <t>ESTIMATED AMOUNT OF PPP LOAN FORGIVENESS</t>
  </si>
  <si>
    <t>Type of Business</t>
  </si>
  <si>
    <t>Do you have employees?</t>
  </si>
  <si>
    <t>Yes</t>
  </si>
  <si>
    <t>PPP Loan Amount</t>
  </si>
  <si>
    <t xml:space="preserve">Amounts Paid for 8-Week Period Following Loan Origination </t>
  </si>
  <si>
    <t>USE OF LOAN PROCEEDS</t>
  </si>
  <si>
    <t>PROCEEDS USED TO PAY PAYROLL COSTS*</t>
  </si>
  <si>
    <t>Gross salaries, wages, commissions, cash tips or equivalents, and similar compensation paid to employees (Do not include 1099 payments to independent contractors)</t>
  </si>
  <si>
    <t>Payments for vacation, parental, family, medical, or sick leave</t>
  </si>
  <si>
    <t>Severance payments (for dismissal or separation)</t>
  </si>
  <si>
    <t>Group health care benefits, including insurance premiums</t>
  </si>
  <si>
    <t>Employer Retirement Benefit Payments: Select from dropdown</t>
  </si>
  <si>
    <t>State unemployment tax</t>
  </si>
  <si>
    <t>FOR SELF-EMPLOYED INDIVIDUALS &amp; INDEPENDENT CONTRACTORS ONLY</t>
  </si>
  <si>
    <t>Self-Employment Income: 1099 income such as wage, commission, income, net earnings from self-employment or similar compensation up to $100,000</t>
  </si>
  <si>
    <t>Amount of PPP Loan Used to Pay Payroll Costs</t>
  </si>
  <si>
    <t>NON-FORGIVABLE PAYROLL COSTS</t>
  </si>
  <si>
    <t>Total salary/wages paid to any employee(s) in excess of $100,000</t>
  </si>
  <si>
    <t>Salary/wages for any employee whose principal place of residence is outside the U.S.</t>
  </si>
  <si>
    <t xml:space="preserve">Qualified sick or family leave for which a credit is allowed under The Families First Coronavirus Response Act (FFCRA) </t>
  </si>
  <si>
    <t>Total Non-Forgivable Payroll Costs</t>
  </si>
  <si>
    <t>TOTAL FORGIVABLE PAYROLL COSTS</t>
  </si>
  <si>
    <t>PROCEEDS USED TO PAY NON-PAYROLL AUTHORIZED COSTS</t>
  </si>
  <si>
    <t>Rent under lease agreements existing before 2/15/2020</t>
  </si>
  <si>
    <t>Utilities (electric, gas, water, transportation, telephone and internet) under service agreements dated before February 15, 2020</t>
  </si>
  <si>
    <t>Interest on covered mortgages (on real or personal property) incurred before 2/15/2020</t>
  </si>
  <si>
    <t>EIDL grant advance refinanced into PPP loan</t>
  </si>
  <si>
    <t>TOTAL FORGIVABLE NON-PAYROLL COSTS</t>
  </si>
  <si>
    <t>TOTAL FORGIVABLE COSTS</t>
  </si>
  <si>
    <t xml:space="preserve">EXCLUDED AMOUNTS </t>
  </si>
  <si>
    <t>AMOUNTS NOT USED FOR AUTHORIZED PURPOSES</t>
  </si>
  <si>
    <t xml:space="preserve">NON-PAYROLL EXPENSES IN EXCESS OF 25% </t>
  </si>
  <si>
    <t>AMOUNT POTENTIALLY FORGIVABLE BEFORE REDUCTIONS</t>
  </si>
  <si>
    <t xml:space="preserve">REQUIRED REDUCTIONS TO LOAN FORGIVENESS AMOUNT </t>
  </si>
  <si>
    <t>REDUCTION IN HEADCOUNT</t>
  </si>
  <si>
    <t>Monthly average full time equivalent employees for 8-week covered period</t>
  </si>
  <si>
    <t>Monthly average full time equivalent employees for the period 2/15/2019 - 6/30/2019</t>
  </si>
  <si>
    <t>Monthly average full time equivalent employees for the period 1/1/2020 - 2/29/2020</t>
  </si>
  <si>
    <t>Are you a seasonal employer?</t>
  </si>
  <si>
    <t>No</t>
  </si>
  <si>
    <t xml:space="preserve">Baseline monthly full time equivalent employees </t>
  </si>
  <si>
    <t>Percentage potentially not forgivable on account of reduction in headcount</t>
  </si>
  <si>
    <t xml:space="preserve">Amount potentially not forgivable on account of reduction in headcount </t>
  </si>
  <si>
    <t>Number of full time equivalent employees lost between 2/15/2020 - 4/26/2020</t>
  </si>
  <si>
    <t>Number of full time equivalent employees added by 6/30/2020</t>
  </si>
  <si>
    <t>AMOUNT NOT FORGIVABLE ON ACCOUNT OF REDUCTION IN HEADCOUNT</t>
  </si>
  <si>
    <t>REDUCTION IN WAGES</t>
  </si>
  <si>
    <t>Total reduction in salary/wages of each employee included in payroll costs making less than $100,000, whose annualized compensation for the 8-week post-loan period is less than 75% of that employee's annualized compensation for most recent quarter that employee was employed (unless restored by 6/30/2020)</t>
  </si>
  <si>
    <t>Number of employees whose wages were reduced by 25% or more</t>
  </si>
  <si>
    <t>Number of employees whose wages were reduced by 25% or more but restored by 6/30/2020</t>
  </si>
  <si>
    <t>AMOUNT NOT FORGIVABLE ON ACCOUNT OF REDUCTION IN WAGES</t>
  </si>
  <si>
    <t>TOTAL REDUCTIONS TO POTENTIALLY FORGIVABLE AMOUNT</t>
  </si>
  <si>
    <t>AMOUNT POTENTIALLY ELIGIBLE FOR FORGIVENESS SUBJECT TO USE TEST</t>
  </si>
  <si>
    <t>USE TEST</t>
  </si>
  <si>
    <t>Percentage of potentially forgivable amount used for authorized payroll costs</t>
  </si>
  <si>
    <t>TOTAL ESTIMATED LOAN FORGIVENESS AMOUNT</t>
  </si>
  <si>
    <t xml:space="preserve">* Payroll consists of compensation to employees (whose principal place of residence is the U.S.) as </t>
  </si>
  <si>
    <t>salary, wages, commissions, or similar compensation,</t>
  </si>
  <si>
    <t>cash tips or equivalents,</t>
  </si>
  <si>
    <t>payment for vacation, parental, family, medical, or sick leave,</t>
  </si>
  <si>
    <t>allowance for separation or dismissal,</t>
  </si>
  <si>
    <t>payment for the provision of employee benefits consisting of group health care coverage, including insurance premiums,</t>
  </si>
  <si>
    <t>payments of retirement benefits, and</t>
  </si>
  <si>
    <t>payment of state and local taxes assessed on compensation of employees.</t>
  </si>
  <si>
    <t xml:space="preserve">An independent contractor or sole proprietor includes wage, commissions, income,  or net earnings from self-employment or similar compensation up to $100,000. </t>
  </si>
  <si>
    <t>Sole Proprietorship</t>
  </si>
  <si>
    <t>Partnership</t>
  </si>
  <si>
    <t>C Corporation</t>
  </si>
  <si>
    <t>S Corporation</t>
  </si>
  <si>
    <t>Non-Profit</t>
  </si>
</sst>
</file>

<file path=xl/styles.xml><?xml version="1.0" encoding="utf-8"?>
<styleSheet xmlns="http://schemas.openxmlformats.org/spreadsheetml/2006/main">
  <numFmts count="2">
    <numFmt numFmtId="7" formatCode="&quot;$&quot;#,##0.00_);\(&quot;$&quot;#,##0.00\)"/>
    <numFmt numFmtId="44" formatCode="_(&quot;$&quot;* #,##0.00_);_(&quot;$&quot;* \(#,##0.00\);_(&quot;$&quot;* &quot;-&quot;??_);_(@_)"/>
  </numFmts>
  <fonts count="22">
    <font>
      <sz val="11.25"/>
      <color theme="1"/>
      <name val="Calibri"/>
      <scheme val="minor"/>
    </font>
    <font>
      <sz val="11"/>
      <color theme="1"/>
      <name val="Calibri"/>
      <scheme val="minor"/>
    </font>
    <font>
      <sz val="11"/>
      <color rgb="FF005A84"/>
      <name val="Knowledge Medium"/>
    </font>
    <font>
      <sz val="11"/>
      <color rgb="FF005A84"/>
      <name val="Calibri"/>
      <scheme val="minor"/>
    </font>
    <font>
      <sz val="11"/>
      <color rgb="FF005A84"/>
      <name val="Knowledge Regular"/>
    </font>
    <font>
      <sz val="11"/>
      <color rgb="FF4B4B4B"/>
      <name val="Knowledge Regular"/>
    </font>
    <font>
      <sz val="9"/>
      <color rgb="FF005A84"/>
      <name val="Calibri"/>
      <scheme val="minor"/>
    </font>
    <font>
      <sz val="11"/>
      <color theme="0"/>
      <name val="Calibri"/>
      <scheme val="minor"/>
    </font>
    <font>
      <i/>
      <sz val="9"/>
      <color rgb="FF005A84"/>
      <name val="Calibri"/>
      <scheme val="minor"/>
    </font>
    <font>
      <sz val="9"/>
      <color theme="1"/>
      <name val="Calibri"/>
      <scheme val="minor"/>
    </font>
    <font>
      <b/>
      <i/>
      <sz val="9"/>
      <color rgb="FF005A84"/>
      <name val="Calibri"/>
      <scheme val="minor"/>
    </font>
    <font>
      <sz val="9.9499999999999993"/>
      <color rgb="FF005A84"/>
      <name val="Calibri"/>
      <scheme val="minor"/>
    </font>
    <font>
      <sz val="9.9499999999999993"/>
      <color rgb="FF4B4B4B"/>
      <name val="Calibri"/>
      <scheme val="minor"/>
    </font>
    <font>
      <sz val="9"/>
      <color rgb="FF000000"/>
      <name val="Calibri"/>
      <scheme val="minor"/>
    </font>
    <font>
      <sz val="11"/>
      <color rgb="FF000000"/>
      <name val="Calibri"/>
      <scheme val="minor"/>
    </font>
    <font>
      <b/>
      <sz val="9"/>
      <color rgb="FF000000"/>
      <name val="Calibri"/>
      <scheme val="minor"/>
    </font>
    <font>
      <b/>
      <sz val="9.9499999999999993"/>
      <color theme="0"/>
      <name val="Calibri"/>
      <scheme val="minor"/>
    </font>
    <font>
      <i/>
      <sz val="9"/>
      <color indexed="0"/>
      <name val="Calibri"/>
      <scheme val="minor"/>
    </font>
    <font>
      <i/>
      <sz val="9"/>
      <color rgb="FFFF8000"/>
      <name val="Calibri"/>
      <scheme val="minor"/>
    </font>
    <font>
      <sz val="9.9499999999999993"/>
      <color theme="0"/>
      <name val="Calibri"/>
      <scheme val="minor"/>
    </font>
    <font>
      <b/>
      <sz val="11"/>
      <color theme="0"/>
      <name val="Calibri"/>
      <scheme val="minor"/>
    </font>
    <font>
      <sz val="11"/>
      <color rgb="FF1E1E1E"/>
      <name val="Knowledge Regular"/>
    </font>
  </fonts>
  <fills count="5">
    <fill>
      <patternFill patternType="none"/>
    </fill>
    <fill>
      <patternFill patternType="gray125"/>
    </fill>
    <fill>
      <patternFill patternType="solid">
        <fgColor rgb="FFDADADA"/>
        <bgColor indexed="0"/>
      </patternFill>
    </fill>
    <fill>
      <patternFill patternType="solid">
        <fgColor rgb="FF828282"/>
        <bgColor indexed="0"/>
      </patternFill>
    </fill>
    <fill>
      <patternFill patternType="solid">
        <fgColor rgb="FF005A84"/>
        <bgColor indexed="0"/>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1">
    <xf numFmtId="0" fontId="0" fillId="0" borderId="0" applyNumberFormat="0"/>
  </cellStyleXfs>
  <cellXfs count="56">
    <xf numFmtId="0" fontId="0" fillId="0" borderId="0" xfId="0" applyFont="1"/>
    <xf numFmtId="0" fontId="1" fillId="0" borderId="0" xfId="0" applyFont="1"/>
    <xf numFmtId="0" fontId="2" fillId="0" borderId="0" xfId="0" applyFont="1" applyAlignment="1">
      <alignment vertical="center" wrapText="1"/>
    </xf>
    <xf numFmtId="0" fontId="3" fillId="0" borderId="0" xfId="0" applyFont="1" applyAlignment="1">
      <alignment horizont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center"/>
    </xf>
    <xf numFmtId="0" fontId="7" fillId="0" borderId="0" xfId="0" applyFont="1"/>
    <xf numFmtId="0" fontId="8" fillId="0" borderId="0" xfId="0" applyFont="1" applyAlignment="1">
      <alignment horizontal="right" wrapText="1"/>
    </xf>
    <xf numFmtId="0" fontId="8" fillId="0" borderId="0" xfId="0" applyFont="1" applyAlignment="1">
      <alignment horizontal="right"/>
    </xf>
    <xf numFmtId="0" fontId="9" fillId="0" borderId="0" xfId="0" applyFont="1"/>
    <xf numFmtId="0" fontId="9" fillId="0" borderId="0" xfId="0" applyFont="1" applyAlignment="1">
      <alignment horizontal="left" wrapText="1"/>
    </xf>
    <xf numFmtId="0" fontId="6" fillId="0" borderId="0" xfId="0" applyFont="1" applyAlignment="1">
      <alignment wrapText="1"/>
    </xf>
    <xf numFmtId="0" fontId="10" fillId="0" borderId="0" xfId="0" applyFont="1" applyAlignment="1">
      <alignment horizontal="right"/>
    </xf>
    <xf numFmtId="0" fontId="6" fillId="0" borderId="0" xfId="0" applyFont="1"/>
    <xf numFmtId="0" fontId="2"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xf>
    <xf numFmtId="0" fontId="6" fillId="2" borderId="1" xfId="0" applyFont="1" applyFill="1" applyBorder="1" applyAlignment="1">
      <alignment horizontal="center"/>
    </xf>
    <xf numFmtId="0" fontId="13" fillId="0" borderId="0" xfId="0" applyFont="1"/>
    <xf numFmtId="0" fontId="13" fillId="3" borderId="2" xfId="0" applyFont="1" applyFill="1" applyBorder="1" applyAlignment="1">
      <alignment horizontal="center"/>
    </xf>
    <xf numFmtId="0" fontId="14" fillId="0" borderId="0" xfId="0" applyFont="1"/>
    <xf numFmtId="0" fontId="13" fillId="2" borderId="1" xfId="0" applyFont="1" applyFill="1" applyBorder="1" applyAlignment="1">
      <alignment horizontal="center"/>
    </xf>
    <xf numFmtId="44" fontId="6" fillId="2" borderId="1" xfId="0" applyNumberFormat="1" applyFont="1" applyFill="1" applyBorder="1"/>
    <xf numFmtId="0" fontId="13" fillId="0" borderId="0" xfId="0" applyFont="1" applyAlignment="1">
      <alignment wrapText="1"/>
    </xf>
    <xf numFmtId="7" fontId="6" fillId="2" borderId="1" xfId="0" applyNumberFormat="1" applyFont="1" applyFill="1" applyBorder="1"/>
    <xf numFmtId="0" fontId="13" fillId="0" borderId="0" xfId="0" applyFont="1" applyAlignment="1">
      <alignment horizontal="left"/>
    </xf>
    <xf numFmtId="0" fontId="13" fillId="0" borderId="0" xfId="0" applyFont="1" applyAlignment="1">
      <alignment horizontal="left" wrapText="1"/>
    </xf>
    <xf numFmtId="0" fontId="13" fillId="0" borderId="0" xfId="0" applyFont="1" applyAlignment="1">
      <alignment horizontal="left" vertical="center" wrapText="1"/>
    </xf>
    <xf numFmtId="0" fontId="13" fillId="0" borderId="0" xfId="0" applyFont="1" applyAlignment="1">
      <alignment horizontal="left" vertical="center"/>
    </xf>
    <xf numFmtId="0" fontId="15" fillId="0" borderId="0" xfId="0" applyFont="1"/>
    <xf numFmtId="7" fontId="13" fillId="3" borderId="2" xfId="0" applyNumberFormat="1" applyFont="1" applyFill="1" applyBorder="1"/>
    <xf numFmtId="7" fontId="13" fillId="0" borderId="0" xfId="0" applyNumberFormat="1" applyFont="1"/>
    <xf numFmtId="0" fontId="13" fillId="0" borderId="0" xfId="0" applyFont="1" applyAlignment="1">
      <alignment horizontal="left" vertical="top" wrapText="1"/>
    </xf>
    <xf numFmtId="7" fontId="6" fillId="2" borderId="1" xfId="0" applyNumberFormat="1" applyFont="1" applyFill="1" applyBorder="1" applyAlignment="1">
      <alignment wrapText="1"/>
    </xf>
    <xf numFmtId="0" fontId="16" fillId="4" borderId="0" xfId="0" applyFont="1" applyFill="1" applyAlignment="1">
      <alignment horizontal="left" vertical="center" wrapText="1"/>
    </xf>
    <xf numFmtId="37" fontId="6" fillId="2" borderId="1" xfId="0" applyNumberFormat="1" applyFont="1" applyFill="1" applyBorder="1"/>
    <xf numFmtId="37" fontId="6" fillId="2" borderId="1" xfId="0" applyNumberFormat="1" applyFont="1" applyFill="1" applyBorder="1" applyAlignment="1">
      <alignment horizontal="center"/>
    </xf>
    <xf numFmtId="37" fontId="13" fillId="3" borderId="2" xfId="0" applyNumberFormat="1" applyFont="1" applyFill="1" applyBorder="1"/>
    <xf numFmtId="10" fontId="13" fillId="3" borderId="2" xfId="0" applyNumberFormat="1" applyFont="1" applyFill="1" applyBorder="1"/>
    <xf numFmtId="17" fontId="1" fillId="0" borderId="0" xfId="0" applyNumberFormat="1" applyFont="1"/>
    <xf numFmtId="44" fontId="1" fillId="0" borderId="0" xfId="0" applyNumberFormat="1" applyFont="1"/>
    <xf numFmtId="0" fontId="17" fillId="0" borderId="0" xfId="0" applyFont="1"/>
    <xf numFmtId="0" fontId="13" fillId="0" borderId="0" xfId="0" applyFont="1" applyAlignment="1">
      <alignment vertical="center"/>
    </xf>
    <xf numFmtId="0" fontId="16" fillId="4" borderId="0" xfId="0" applyFont="1" applyFill="1"/>
    <xf numFmtId="0" fontId="16" fillId="4" borderId="0" xfId="0" applyFont="1" applyFill="1" applyAlignment="1">
      <alignment vertical="center"/>
    </xf>
    <xf numFmtId="0" fontId="18" fillId="0" borderId="0" xfId="0" applyFont="1" applyAlignment="1">
      <alignment horizontal="center" wrapText="1"/>
    </xf>
    <xf numFmtId="0" fontId="19" fillId="4" borderId="0" xfId="0" applyFont="1" applyFill="1" applyAlignment="1">
      <alignment horizontal="center" vertical="center" wrapText="1"/>
    </xf>
    <xf numFmtId="0" fontId="6" fillId="0" borderId="0" xfId="0" applyFont="1" applyAlignment="1">
      <alignment horizontal="left" wrapText="1" indent="2"/>
    </xf>
    <xf numFmtId="0" fontId="6" fillId="0" borderId="0" xfId="0" applyFont="1" applyAlignment="1">
      <alignment horizontal="left" wrapText="1"/>
    </xf>
    <xf numFmtId="0" fontId="6" fillId="0" borderId="0" xfId="0" applyFont="1" applyAlignment="1">
      <alignment horizontal="left" indent="2"/>
    </xf>
    <xf numFmtId="0" fontId="20" fillId="4" borderId="0" xfId="0" applyFont="1" applyFill="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center" wrapText="1"/>
    </xf>
    <xf numFmtId="0" fontId="21" fillId="0" borderId="0" xfId="0" applyFont="1" applyAlignment="1">
      <alignment horizontal="left" vertical="center" wrapText="1"/>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98"/>
  <sheetViews>
    <sheetView tabSelected="1" showOutlineSymbols="0" topLeftCell="A26" workbookViewId="0">
      <selection activeCell="A35" sqref="A35"/>
    </sheetView>
  </sheetViews>
  <sheetFormatPr defaultColWidth="9.1640625" defaultRowHeight="15" customHeight="1"/>
  <cols>
    <col min="1" max="1" width="67.83203125" style="1" customWidth="1"/>
    <col min="2" max="2" width="30.58203125" style="1" customWidth="1"/>
    <col min="3" max="3" width="14.83203125" style="1" customWidth="1"/>
  </cols>
  <sheetData>
    <row r="1" spans="1:8" ht="15" customHeight="1">
      <c r="A1" s="52" t="s">
        <v>0</v>
      </c>
      <c r="B1" s="52"/>
      <c r="C1" s="2"/>
      <c r="D1" s="15"/>
      <c r="E1" s="15"/>
      <c r="F1" s="15"/>
    </row>
    <row r="2" spans="1:8" ht="15" customHeight="1">
      <c r="A2" s="52" t="s">
        <v>1</v>
      </c>
      <c r="B2" s="52"/>
      <c r="C2" s="2"/>
      <c r="D2" s="2"/>
      <c r="E2" s="2"/>
      <c r="F2" s="2"/>
    </row>
    <row r="3" spans="1:8" ht="15" customHeight="1">
      <c r="A3" s="52" t="s">
        <v>2</v>
      </c>
      <c r="B3" s="52"/>
      <c r="C3" s="2"/>
      <c r="D3" s="2"/>
      <c r="E3" s="2"/>
      <c r="F3" s="2"/>
    </row>
    <row r="4" spans="1:8" ht="15" customHeight="1">
      <c r="A4" s="16"/>
      <c r="B4" s="16"/>
      <c r="C4" s="16"/>
      <c r="D4" s="3"/>
      <c r="E4" s="3"/>
      <c r="F4" s="3"/>
    </row>
    <row r="5" spans="1:8" ht="61.5" customHeight="1">
      <c r="A5" s="53" t="s">
        <v>3</v>
      </c>
      <c r="B5" s="53"/>
      <c r="C5" s="4"/>
      <c r="D5" s="4"/>
      <c r="E5" s="4"/>
      <c r="F5" s="4"/>
    </row>
    <row r="6" spans="1:8" ht="106.5" customHeight="1">
      <c r="A6" s="54" t="s">
        <v>4</v>
      </c>
      <c r="B6" s="54"/>
      <c r="C6" s="5"/>
      <c r="D6" s="5"/>
      <c r="E6" s="5"/>
      <c r="F6" s="5"/>
    </row>
    <row r="7" spans="1:8" ht="15" customHeight="1">
      <c r="A7" s="17"/>
      <c r="B7" s="17"/>
      <c r="C7" s="17"/>
      <c r="D7" s="17"/>
      <c r="E7" s="17"/>
      <c r="F7" s="17"/>
    </row>
    <row r="8" spans="1:8" s="19" customFormat="1" ht="12.75" customHeight="1">
      <c r="A8" s="18" t="s">
        <v>5</v>
      </c>
      <c r="B8" s="17"/>
      <c r="C8" s="17"/>
      <c r="D8" s="17"/>
      <c r="E8" s="17"/>
      <c r="F8" s="17"/>
      <c r="G8" s="6"/>
      <c r="H8" s="6"/>
    </row>
    <row r="9" spans="1:8" s="21" customFormat="1" ht="12" customHeight="1">
      <c r="A9" s="20" t="s">
        <v>6</v>
      </c>
      <c r="B9" s="17"/>
      <c r="C9" s="17"/>
      <c r="D9" s="17"/>
      <c r="E9" s="17"/>
      <c r="F9" s="17"/>
      <c r="G9" s="7"/>
      <c r="H9" s="7"/>
    </row>
    <row r="10" spans="1:8" ht="15" customHeight="1">
      <c r="A10" s="17"/>
      <c r="B10" s="17"/>
      <c r="C10" s="17"/>
      <c r="D10" s="17"/>
      <c r="E10" s="17"/>
      <c r="F10" s="17"/>
    </row>
    <row r="11" spans="1:8" s="21" customFormat="1" ht="24.75" customHeight="1">
      <c r="A11" s="51" t="s">
        <v>7</v>
      </c>
      <c r="B11" s="51"/>
      <c r="C11" s="17"/>
      <c r="D11" s="17"/>
      <c r="E11" s="17"/>
      <c r="F11" s="17"/>
      <c r="G11" s="7"/>
      <c r="H11" s="7"/>
    </row>
    <row r="12" spans="1:8" s="21" customFormat="1" ht="12" customHeight="1">
      <c r="A12" s="19" t="s">
        <v>8</v>
      </c>
      <c r="B12" s="22"/>
      <c r="C12" s="17"/>
      <c r="D12" s="17"/>
      <c r="E12" s="17"/>
      <c r="F12" s="17"/>
      <c r="G12" s="7"/>
      <c r="H12" s="7"/>
    </row>
    <row r="13" spans="1:8" s="21" customFormat="1" ht="12" customHeight="1">
      <c r="A13" s="19" t="s">
        <v>9</v>
      </c>
      <c r="B13" s="22" t="s">
        <v>10</v>
      </c>
      <c r="C13" s="17"/>
      <c r="D13" s="17"/>
      <c r="E13" s="17"/>
      <c r="F13" s="17"/>
      <c r="G13" s="7"/>
      <c r="H13" s="7"/>
    </row>
    <row r="14" spans="1:8" s="21" customFormat="1" ht="12" customHeight="1">
      <c r="A14" s="19"/>
      <c r="B14" s="17"/>
      <c r="C14" s="17"/>
      <c r="D14" s="17"/>
      <c r="E14" s="17"/>
      <c r="F14" s="17"/>
      <c r="G14" s="7"/>
      <c r="H14" s="7"/>
    </row>
    <row r="15" spans="1:8" s="21" customFormat="1" ht="12" customHeight="1">
      <c r="A15" s="19" t="s">
        <v>11</v>
      </c>
      <c r="B15" s="23"/>
      <c r="C15" s="17"/>
      <c r="D15" s="17"/>
      <c r="E15" s="17"/>
      <c r="F15" s="17"/>
      <c r="G15" s="7"/>
      <c r="H15" s="7"/>
    </row>
    <row r="16" spans="1:8" s="21" customFormat="1" ht="12" customHeight="1">
      <c r="C16" s="17"/>
      <c r="D16" s="17"/>
      <c r="E16" s="17"/>
      <c r="F16" s="17"/>
      <c r="G16" s="7"/>
      <c r="H16" s="7"/>
    </row>
    <row r="17" spans="1:8" s="19" customFormat="1" ht="35.25" customHeight="1">
      <c r="A17" s="43"/>
      <c r="B17" s="47" t="s">
        <v>12</v>
      </c>
    </row>
    <row r="18" spans="1:8" ht="15" customHeight="1">
      <c r="A18" s="44" t="s">
        <v>13</v>
      </c>
    </row>
    <row r="19" spans="1:8" s="19" customFormat="1" ht="12" customHeight="1">
      <c r="A19" s="30" t="s">
        <v>14</v>
      </c>
    </row>
    <row r="20" spans="1:8" s="19" customFormat="1" ht="24.75" customHeight="1">
      <c r="A20" s="24" t="s">
        <v>15</v>
      </c>
      <c r="B20" s="25"/>
      <c r="C20" s="6"/>
      <c r="D20" s="6"/>
      <c r="E20" s="6"/>
      <c r="F20" s="6"/>
      <c r="G20" s="6"/>
      <c r="H20" s="6"/>
    </row>
    <row r="21" spans="1:8" s="19" customFormat="1" ht="12" customHeight="1">
      <c r="A21" s="26" t="s">
        <v>16</v>
      </c>
      <c r="B21" s="25"/>
      <c r="C21" s="6"/>
      <c r="D21" s="6"/>
      <c r="E21" s="6"/>
      <c r="F21" s="6"/>
      <c r="G21" s="6"/>
      <c r="H21" s="6"/>
    </row>
    <row r="22" spans="1:8" s="19" customFormat="1" ht="12" customHeight="1">
      <c r="A22" s="26" t="s">
        <v>17</v>
      </c>
      <c r="B22" s="25"/>
      <c r="C22" s="6"/>
      <c r="D22" s="6"/>
      <c r="E22" s="6"/>
      <c r="F22" s="6"/>
      <c r="G22" s="6"/>
      <c r="H22" s="6"/>
    </row>
    <row r="23" spans="1:8" s="19" customFormat="1" ht="12" customHeight="1">
      <c r="A23" s="27" t="s">
        <v>18</v>
      </c>
      <c r="B23" s="25"/>
      <c r="C23" s="6"/>
      <c r="D23" s="6"/>
      <c r="E23" s="6"/>
      <c r="F23" s="6"/>
      <c r="G23" s="6"/>
      <c r="H23" s="6"/>
    </row>
    <row r="24" spans="1:8" s="19" customFormat="1" ht="12" customHeight="1">
      <c r="A24" s="28" t="s">
        <v>19</v>
      </c>
      <c r="B24" s="25"/>
      <c r="C24" s="6"/>
      <c r="D24" s="6"/>
      <c r="E24" s="6"/>
      <c r="F24" s="6"/>
      <c r="G24" s="6"/>
      <c r="H24" s="6"/>
    </row>
    <row r="25" spans="1:8" s="19" customFormat="1" ht="12" customHeight="1">
      <c r="A25" s="29" t="s">
        <v>20</v>
      </c>
      <c r="B25" s="25"/>
      <c r="C25" s="6"/>
      <c r="D25" s="6"/>
      <c r="E25" s="6"/>
      <c r="F25" s="6"/>
      <c r="G25" s="6"/>
      <c r="H25" s="6"/>
    </row>
    <row r="26" spans="1:8" s="19" customFormat="1" ht="12" customHeight="1">
      <c r="A26" s="29"/>
      <c r="C26" s="6"/>
      <c r="D26" s="6"/>
      <c r="E26" s="6"/>
      <c r="F26" s="6"/>
      <c r="G26" s="6"/>
      <c r="H26" s="6"/>
    </row>
    <row r="27" spans="1:8" s="19" customFormat="1" ht="12" customHeight="1">
      <c r="A27" s="42" t="s">
        <v>21</v>
      </c>
      <c r="C27" s="6"/>
      <c r="D27" s="6"/>
      <c r="E27" s="6"/>
      <c r="F27" s="6"/>
      <c r="G27" s="6"/>
      <c r="H27" s="6"/>
    </row>
    <row r="28" spans="1:8" s="19" customFormat="1" ht="24" customHeight="1">
      <c r="A28" s="27" t="s">
        <v>22</v>
      </c>
      <c r="B28" s="25"/>
    </row>
    <row r="29" spans="1:8" s="19" customFormat="1" ht="12" customHeight="1">
      <c r="A29" s="8" t="s">
        <v>23</v>
      </c>
      <c r="B29" s="31">
        <f>B20:B20+B21:B21+B22:B22+B23:B23+B24:B24+B25:B25+B28:B28</f>
        <v>0</v>
      </c>
    </row>
    <row r="30" spans="1:8" s="19" customFormat="1" ht="12" customHeight="1">
      <c r="A30" s="42" t="s">
        <v>24</v>
      </c>
    </row>
    <row r="31" spans="1:8" s="19" customFormat="1" ht="12" customHeight="1">
      <c r="A31" s="27" t="s">
        <v>25</v>
      </c>
      <c r="B31" s="25"/>
    </row>
    <row r="32" spans="1:8" s="19" customFormat="1" ht="12" customHeight="1">
      <c r="A32" s="27" t="s">
        <v>26</v>
      </c>
      <c r="B32" s="25"/>
      <c r="C32" s="32"/>
    </row>
    <row r="33" spans="1:8" s="19" customFormat="1" ht="24.75" customHeight="1">
      <c r="A33" s="33" t="s">
        <v>27</v>
      </c>
      <c r="B33" s="25"/>
    </row>
    <row r="34" spans="1:8" s="19" customFormat="1" ht="12" customHeight="1">
      <c r="A34" s="9" t="s">
        <v>28</v>
      </c>
      <c r="B34" s="31">
        <f>B31:B31+B32:B32+B33:B33</f>
        <v>0</v>
      </c>
    </row>
    <row r="35" spans="1:8" s="19" customFormat="1" ht="12" customHeight="1">
      <c r="A35" s="9" t="s">
        <v>29</v>
      </c>
      <c r="B35" s="31">
        <f>B29:B29-B34:B34</f>
        <v>0</v>
      </c>
    </row>
    <row r="36" spans="1:8" s="19" customFormat="1" ht="22" customHeight="1">
      <c r="B36" s="46" t="str">
        <f>IF(B35:B35&lt;0.75*B15:B15,"CAUTION:  SOME BANKS HAVE INTERPRETED SBA GUIDANCE TO REQUIRE THAT 75% OF LOAN PROCEEDS  BE USED FOR ELIGIBLE PAYROLL COSTS","")</f>
        <v/>
      </c>
    </row>
    <row r="37" spans="1:8" s="19" customFormat="1" ht="12" customHeight="1">
      <c r="A37" s="30" t="s">
        <v>30</v>
      </c>
    </row>
    <row r="38" spans="1:8" s="19" customFormat="1" ht="12" customHeight="1">
      <c r="A38" s="29" t="s">
        <v>31</v>
      </c>
      <c r="B38" s="25"/>
      <c r="C38" s="32"/>
    </row>
    <row r="39" spans="1:8" s="19" customFormat="1" ht="23.25" customHeight="1">
      <c r="A39" s="28" t="s">
        <v>32</v>
      </c>
      <c r="B39" s="25"/>
    </row>
    <row r="40" spans="1:8" s="24" customFormat="1" ht="12" customHeight="1">
      <c r="A40" s="28" t="s">
        <v>33</v>
      </c>
      <c r="B40" s="34"/>
    </row>
    <row r="41" spans="1:8" s="19" customFormat="1" ht="12" customHeight="1">
      <c r="A41" s="29" t="s">
        <v>34</v>
      </c>
      <c r="B41" s="25"/>
    </row>
    <row r="42" spans="1:8" s="19" customFormat="1" ht="12" customHeight="1">
      <c r="A42" s="9" t="s">
        <v>35</v>
      </c>
      <c r="B42" s="31">
        <f>B38:B38+B39:B39+B40:B40-B41:B41</f>
        <v>0</v>
      </c>
    </row>
    <row r="43" spans="1:8" s="19" customFormat="1" ht="12" customHeight="1">
      <c r="A43" s="42"/>
      <c r="C43" s="6"/>
      <c r="D43" s="6"/>
      <c r="E43" s="6"/>
      <c r="F43" s="6"/>
      <c r="G43" s="6"/>
      <c r="H43" s="6"/>
    </row>
    <row r="44" spans="1:8" s="19" customFormat="1" ht="12" customHeight="1">
      <c r="A44" s="9" t="s">
        <v>36</v>
      </c>
      <c r="B44" s="31">
        <f>B35:B35+B42:B42</f>
        <v>0</v>
      </c>
      <c r="C44" s="6"/>
      <c r="D44" s="6"/>
      <c r="E44" s="6"/>
      <c r="F44" s="6"/>
      <c r="G44" s="6"/>
      <c r="H44" s="6"/>
    </row>
    <row r="45" spans="1:8" s="19" customFormat="1" ht="12" customHeight="1">
      <c r="A45" s="42"/>
      <c r="C45" s="6"/>
      <c r="D45" s="6"/>
      <c r="E45" s="6"/>
      <c r="F45" s="6"/>
      <c r="G45" s="6"/>
      <c r="H45" s="6"/>
    </row>
    <row r="46" spans="1:8" ht="11.25" customHeight="1">
      <c r="A46" s="30" t="s">
        <v>37</v>
      </c>
    </row>
    <row r="47" spans="1:8" ht="12" customHeight="1">
      <c r="A47" s="29" t="s">
        <v>38</v>
      </c>
      <c r="B47" s="31">
        <f>MAX(B15:B15-B35:B35-B42:B42,0)</f>
        <v>0</v>
      </c>
    </row>
    <row r="48" spans="1:8" ht="12" customHeight="1">
      <c r="A48" s="29" t="s">
        <v>39</v>
      </c>
      <c r="B48" s="31">
        <f>IF(B42:B42&gt;0.25*(B44:B44),(B42:B42-(0.25*(B44:B44))),0)</f>
        <v>0</v>
      </c>
    </row>
    <row r="49" spans="1:3" ht="12" customHeight="1">
      <c r="A49" s="9"/>
    </row>
    <row r="50" spans="1:3" s="19" customFormat="1" ht="15" customHeight="1">
      <c r="A50" s="9" t="s">
        <v>40</v>
      </c>
      <c r="B50" s="31">
        <f>B35:B35+B42:B42-B48:B48</f>
        <v>0</v>
      </c>
      <c r="C50" s="32"/>
    </row>
    <row r="51" spans="1:3" ht="15" customHeight="1">
      <c r="C51" s="29"/>
    </row>
    <row r="52" spans="1:3" ht="15" customHeight="1">
      <c r="A52" s="45" t="s">
        <v>41</v>
      </c>
    </row>
    <row r="53" spans="1:3" ht="12" customHeight="1">
      <c r="A53" s="30" t="s">
        <v>42</v>
      </c>
    </row>
    <row r="54" spans="1:3" ht="12" customHeight="1">
      <c r="A54" s="10" t="s">
        <v>43</v>
      </c>
      <c r="B54" s="36"/>
    </row>
    <row r="55" spans="1:3" ht="12" customHeight="1">
      <c r="A55" s="10" t="s">
        <v>44</v>
      </c>
      <c r="B55" s="36"/>
    </row>
    <row r="56" spans="1:3" ht="12" customHeight="1">
      <c r="A56" s="10" t="s">
        <v>45</v>
      </c>
      <c r="B56" s="36"/>
    </row>
    <row r="57" spans="1:3" ht="12" customHeight="1">
      <c r="A57" s="10" t="s">
        <v>46</v>
      </c>
      <c r="B57" s="37" t="s">
        <v>47</v>
      </c>
    </row>
    <row r="58" spans="1:3" ht="12" customHeight="1">
      <c r="A58" s="10" t="s">
        <v>48</v>
      </c>
      <c r="B58" s="38">
        <f>IF(B57:B57="YES",B55:B55,MIN(B56:B56,B55:B55))</f>
        <v>0</v>
      </c>
    </row>
    <row r="59" spans="1:3" ht="12" customHeight="1">
      <c r="A59" s="10" t="s">
        <v>49</v>
      </c>
      <c r="B59" s="39">
        <f>IFERROR(IF(B54:B54/B58:B58&lt;1,(1-B54:B54/B58:B58),0),0)</f>
        <v>0</v>
      </c>
    </row>
    <row r="60" spans="1:3" ht="12" customHeight="1">
      <c r="A60" s="10" t="s">
        <v>50</v>
      </c>
      <c r="B60" s="31">
        <f>IFERROR(B50:B50*B59:B59,"")</f>
        <v>0</v>
      </c>
    </row>
    <row r="61" spans="1:3" ht="12" customHeight="1">
      <c r="A61" s="10" t="s">
        <v>51</v>
      </c>
      <c r="B61" s="36"/>
    </row>
    <row r="62" spans="1:3" ht="12" customHeight="1">
      <c r="A62" s="10" t="s">
        <v>52</v>
      </c>
      <c r="B62" s="36"/>
    </row>
    <row r="63" spans="1:3" ht="12" customHeight="1">
      <c r="A63" s="9" t="s">
        <v>53</v>
      </c>
      <c r="B63" s="31">
        <f>IF(B61:B61&gt;=B62:B62,B60:B60,0)</f>
        <v>0</v>
      </c>
    </row>
    <row r="64" spans="1:3" ht="11.25" customHeight="1">
      <c r="A64" s="10"/>
    </row>
    <row r="65" spans="1:6" ht="12" customHeight="1">
      <c r="A65" s="30" t="s">
        <v>54</v>
      </c>
    </row>
    <row r="66" spans="1:6" ht="48" customHeight="1">
      <c r="A66" s="11" t="s">
        <v>55</v>
      </c>
      <c r="B66" s="25"/>
    </row>
    <row r="67" spans="1:6" ht="12" customHeight="1">
      <c r="A67" s="10" t="s">
        <v>56</v>
      </c>
      <c r="B67" s="36"/>
    </row>
    <row r="68" spans="1:6" ht="12" customHeight="1">
      <c r="A68" s="10" t="s">
        <v>57</v>
      </c>
      <c r="B68" s="36"/>
    </row>
    <row r="69" spans="1:6" ht="12" customHeight="1">
      <c r="A69" s="9" t="s">
        <v>58</v>
      </c>
      <c r="B69" s="31">
        <f>IF(B68:B68&gt;=B67:B67,0,B66:B66)</f>
        <v>0</v>
      </c>
      <c r="C69" s="40"/>
    </row>
    <row r="70" spans="1:6" ht="12" customHeight="1">
      <c r="A70" s="13" t="s">
        <v>59</v>
      </c>
      <c r="B70" s="31">
        <f>B63:B63+B69:B69</f>
        <v>0</v>
      </c>
    </row>
    <row r="71" spans="1:6" ht="12" customHeight="1">
      <c r="A71" s="10"/>
    </row>
    <row r="72" spans="1:6" ht="12" customHeight="1">
      <c r="A72" s="13" t="s">
        <v>60</v>
      </c>
      <c r="B72" s="31">
        <f>MIN(B15:B15,B50:B50-B70:B70)</f>
        <v>0</v>
      </c>
      <c r="C72" s="41"/>
    </row>
    <row r="73" spans="1:6" ht="12" customHeight="1">
      <c r="A73" s="10"/>
    </row>
    <row r="74" spans="1:6" ht="15" customHeight="1">
      <c r="A74" s="35" t="s">
        <v>61</v>
      </c>
    </row>
    <row r="75" spans="1:6" ht="12" customHeight="1">
      <c r="A75" s="10" t="s">
        <v>62</v>
      </c>
      <c r="B75" s="39">
        <f>IFERROR(B29:B29/B72:B72,0)</f>
        <v>0</v>
      </c>
    </row>
    <row r="76" spans="1:6" ht="12" customHeight="1"/>
    <row r="77" spans="1:6" s="19" customFormat="1" ht="15" customHeight="1">
      <c r="A77" s="35" t="s">
        <v>63</v>
      </c>
      <c r="B77" s="31">
        <f>IF(B75:B75&lt;0.75,0,B72:B72)</f>
        <v>0</v>
      </c>
    </row>
    <row r="78" spans="1:6" s="19" customFormat="1" ht="12" customHeight="1"/>
    <row r="79" spans="1:6" ht="12" customHeight="1"/>
    <row r="80" spans="1:6" ht="12" customHeight="1">
      <c r="A80" s="55" t="s">
        <v>64</v>
      </c>
      <c r="B80" s="55"/>
      <c r="C80" s="14"/>
      <c r="D80" s="14"/>
      <c r="E80" s="14"/>
      <c r="F80" s="14"/>
    </row>
    <row r="81" spans="1:6" ht="12" customHeight="1">
      <c r="A81" s="48" t="s">
        <v>65</v>
      </c>
      <c r="B81" s="48"/>
      <c r="C81" s="12"/>
      <c r="D81" s="12"/>
      <c r="E81" s="12"/>
      <c r="F81" s="12"/>
    </row>
    <row r="82" spans="1:6" ht="12" customHeight="1">
      <c r="A82" s="48" t="s">
        <v>66</v>
      </c>
      <c r="B82" s="48"/>
      <c r="C82" s="12"/>
      <c r="D82" s="12"/>
      <c r="E82" s="12"/>
      <c r="F82" s="12"/>
    </row>
    <row r="83" spans="1:6" ht="12" customHeight="1">
      <c r="A83" s="50" t="s">
        <v>67</v>
      </c>
      <c r="B83" s="50"/>
      <c r="C83" s="14"/>
      <c r="D83" s="14"/>
      <c r="E83" s="19"/>
      <c r="F83" s="19"/>
    </row>
    <row r="84" spans="1:6" ht="12" customHeight="1">
      <c r="A84" s="50" t="s">
        <v>68</v>
      </c>
      <c r="B84" s="50"/>
      <c r="C84" s="14"/>
      <c r="D84" s="14"/>
      <c r="E84" s="19"/>
      <c r="F84" s="19"/>
    </row>
    <row r="85" spans="1:6" ht="12" customHeight="1">
      <c r="A85" s="48" t="s">
        <v>69</v>
      </c>
      <c r="B85" s="48"/>
      <c r="C85" s="12"/>
      <c r="D85" s="14"/>
      <c r="E85" s="19"/>
      <c r="F85" s="19"/>
    </row>
    <row r="86" spans="1:6" ht="12" customHeight="1">
      <c r="A86" s="50" t="s">
        <v>70</v>
      </c>
      <c r="B86" s="50"/>
      <c r="C86" s="14"/>
      <c r="D86" s="14"/>
      <c r="E86" s="19"/>
      <c r="F86" s="19"/>
    </row>
    <row r="87" spans="1:6" ht="12" customHeight="1">
      <c r="A87" s="50" t="s">
        <v>71</v>
      </c>
      <c r="B87" s="50"/>
      <c r="C87" s="14"/>
      <c r="D87" s="14"/>
      <c r="E87" s="19"/>
      <c r="F87" s="19"/>
    </row>
    <row r="88" spans="1:6" ht="12" customHeight="1">
      <c r="A88" s="48" t="s">
        <v>72</v>
      </c>
      <c r="B88" s="48"/>
      <c r="C88" s="12"/>
      <c r="D88" s="12"/>
      <c r="E88" s="12"/>
      <c r="F88" s="12"/>
    </row>
    <row r="89" spans="1:6" ht="24" customHeight="1">
      <c r="A89" s="49"/>
      <c r="B89" s="49"/>
      <c r="C89" s="14"/>
      <c r="D89" s="14"/>
      <c r="E89" s="14"/>
      <c r="F89" s="14"/>
    </row>
    <row r="90" spans="1:6" ht="15" hidden="1" customHeight="1"/>
    <row r="91" spans="1:6" ht="15" hidden="1" customHeight="1"/>
    <row r="92" spans="1:6" ht="15" hidden="1" customHeight="1">
      <c r="A92" s="19" t="s">
        <v>10</v>
      </c>
      <c r="B92" s="19" t="s">
        <v>73</v>
      </c>
    </row>
    <row r="93" spans="1:6" ht="15" hidden="1" customHeight="1">
      <c r="A93" s="19" t="s">
        <v>47</v>
      </c>
      <c r="B93" s="19" t="s">
        <v>74</v>
      </c>
    </row>
    <row r="94" spans="1:6" ht="15" hidden="1" customHeight="1">
      <c r="A94" s="19"/>
      <c r="B94" s="19" t="s">
        <v>75</v>
      </c>
    </row>
    <row r="95" spans="1:6" ht="15" hidden="1" customHeight="1">
      <c r="A95" s="19"/>
      <c r="B95" s="19" t="s">
        <v>76</v>
      </c>
    </row>
    <row r="96" spans="1:6" ht="15" hidden="1" customHeight="1">
      <c r="A96" s="19"/>
      <c r="B96" s="19" t="s">
        <v>77</v>
      </c>
    </row>
    <row r="97" ht="15" hidden="1" customHeight="1"/>
    <row r="98" ht="15" hidden="1" customHeight="1"/>
  </sheetData>
  <mergeCells count="16">
    <mergeCell ref="A81:B81"/>
    <mergeCell ref="A11:B11"/>
    <mergeCell ref="A1:B1"/>
    <mergeCell ref="A2:B2"/>
    <mergeCell ref="A3:B3"/>
    <mergeCell ref="A5:B5"/>
    <mergeCell ref="A6:B6"/>
    <mergeCell ref="A80:B80"/>
    <mergeCell ref="A88:B88"/>
    <mergeCell ref="A89:B89"/>
    <mergeCell ref="A82:B82"/>
    <mergeCell ref="A83:B83"/>
    <mergeCell ref="A84:B84"/>
    <mergeCell ref="A85:B85"/>
    <mergeCell ref="A86:B86"/>
    <mergeCell ref="A87:B87"/>
  </mergeCells>
  <dataValidations count="15">
    <dataValidation type="list" allowBlank="1" showInputMessage="1" showErrorMessage="1" sqref="B12">
      <formula1>$B$91:$B$96</formula1>
    </dataValidation>
    <dataValidation type="list" allowBlank="1" showInputMessage="1" showErrorMessage="1" sqref="B13">
      <formula1>$A$91:$A$93</formula1>
    </dataValidation>
    <dataValidation type="custom" allowBlank="1" showInputMessage="1" showErrorMessage="1" error="For employee data only!" sqref="B20">
      <formula1>$B$13:$B$13="Yes"</formula1>
    </dataValidation>
    <dataValidation type="custom" allowBlank="1" showInputMessage="1" showErrorMessage="1" error="For employee data only!" sqref="B21">
      <formula1>$B$13:$B$13="Yes"</formula1>
    </dataValidation>
    <dataValidation type="custom" allowBlank="1" showInputMessage="1" showErrorMessage="1" error="For employee data only!" sqref="B22">
      <formula1>$B$13:$B$13="Yes"</formula1>
    </dataValidation>
    <dataValidation type="custom" allowBlank="1" showInputMessage="1" showErrorMessage="1" error="For employee data only!" sqref="B23">
      <formula1>$B$13:$B$13="Yes"</formula1>
    </dataValidation>
    <dataValidation type="list" allowBlank="1" showInputMessage="1" showErrorMessage="1" sqref="A24">
      <formula1>$C$117:$C$121</formula1>
    </dataValidation>
    <dataValidation type="custom" allowBlank="1" showInputMessage="1" showErrorMessage="1" error="For employee data only!" sqref="B24">
      <formula1>$B$13:$B$13="Yes"</formula1>
    </dataValidation>
    <dataValidation type="custom" allowBlank="1" showInputMessage="1" showErrorMessage="1" error="For employee data only!" sqref="B25">
      <formula1>$B$13:$B$13="Yes"</formula1>
    </dataValidation>
    <dataValidation type="decimal" allowBlank="1" showInputMessage="1" showErrorMessage="1" sqref="B28">
      <formula1>0</formula1>
      <formula2>100000</formula2>
    </dataValidation>
    <dataValidation type="custom" allowBlank="1" showInputMessage="1" showErrorMessage="1" error="For employee data only!" sqref="B31">
      <formula1>B13:B13="Yes"</formula1>
    </dataValidation>
    <dataValidation type="custom" allowBlank="1" showInputMessage="1" showErrorMessage="1" error="For employee data only!" sqref="B32">
      <formula1>B13:B13="Yes"</formula1>
    </dataValidation>
    <dataValidation type="custom" allowBlank="1" showInputMessage="1" showErrorMessage="1" error="For employee data only!" sqref="B33">
      <formula1>B13:B13="Yes"</formula1>
    </dataValidation>
    <dataValidation type="list" allowBlank="1" showInputMessage="1" showErrorMessage="1" sqref="B57">
      <formula1>$A$91:$A$93</formula1>
    </dataValidation>
    <dataValidation allowBlank="1" showInputMessage="1" showErrorMessage="1" error="Number of employees restored cannot exceed the number of employees with wage reductions." sqref="B68"/>
  </dataValidations>
  <printOptions gridLines="1"/>
  <pageMargins left="0.2" right="0" top="0.5" bottom="0.25" header="0.3" footer="0.3"/>
  <pageSetup fitToWidth="0" fitToHeight="0" orientation="portrait" horizontalDpi="0" verticalDpi="0" r:id="rId1"/>
  <headerFooter>
    <oddHeader>&amp;L&amp;C&amp;R</oddHeader>
    <oddFooter>&amp;L&amp;C&amp;R</oddFooter>
    <evenHeader>&amp;L&amp;C&amp;R</evenHeader>
    <evenFooter>&amp;L&amp;C&amp;R</evenFoot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Loan Forgiveness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C. Itzin</dc:creator>
  <cp:lastModifiedBy>Dawn Jacobson</cp:lastModifiedBy>
  <cp:lastPrinted>2020-04-27T22:02:37Z</cp:lastPrinted>
  <dcterms:created xsi:type="dcterms:W3CDTF">2020-04-21T18:55:07Z</dcterms:created>
  <dcterms:modified xsi:type="dcterms:W3CDTF">2020-04-27T22:03:25Z</dcterms:modified>
</cp:coreProperties>
</file>